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B18" authorId="0">
      <text>
        <r>
          <rPr>
            <b/>
            <sz val="8"/>
            <rFont val="Tahoma"/>
            <family val="0"/>
          </rPr>
          <t>Auteur:</t>
        </r>
        <r>
          <rPr>
            <sz val="8"/>
            <rFont val="Tahoma"/>
            <family val="0"/>
          </rPr>
          <t xml:space="preserve">
http://www.entretien-auto.com</t>
        </r>
      </text>
    </comment>
    <comment ref="B17" authorId="0">
      <text>
        <r>
          <rPr>
            <b/>
            <sz val="8"/>
            <rFont val="Tahoma"/>
            <family val="2"/>
          </rPr>
          <t>Auteur:</t>
        </r>
        <r>
          <rPr>
            <sz val="8"/>
            <rFont val="Tahoma"/>
            <family val="0"/>
          </rPr>
          <t xml:space="preserve">
X2 car trajet retour</t>
        </r>
      </text>
    </comment>
    <comment ref="B5" authorId="0">
      <text>
        <r>
          <rPr>
            <b/>
            <sz val="8"/>
            <rFont val="Tahoma"/>
            <family val="2"/>
          </rPr>
          <t>Auteur:</t>
        </r>
        <r>
          <rPr>
            <sz val="8"/>
            <rFont val="Tahoma"/>
            <family val="2"/>
          </rPr>
          <t xml:space="preserve">
détermine la répartition des charges d'assurance</t>
        </r>
      </text>
    </comment>
    <comment ref="B4" authorId="0">
      <text>
        <r>
          <rPr>
            <b/>
            <sz val="8"/>
            <rFont val="Tahoma"/>
            <family val="2"/>
          </rPr>
          <t>Auteur:</t>
        </r>
        <r>
          <rPr>
            <sz val="8"/>
            <rFont val="Tahoma"/>
            <family val="2"/>
          </rPr>
          <t xml:space="preserve">
http://www.entretien-auto.com</t>
        </r>
      </text>
    </comment>
    <comment ref="C19" authorId="0">
      <text>
        <r>
          <rPr>
            <b/>
            <sz val="8"/>
            <rFont val="Tahoma"/>
            <family val="0"/>
          </rPr>
          <t>Auteur:</t>
        </r>
        <r>
          <rPr>
            <sz val="8"/>
            <rFont val="Tahoma"/>
            <family val="0"/>
          </rPr>
          <t xml:space="preserve">
On déduit le cout de l'assurance auto</t>
        </r>
      </text>
    </comment>
    <comment ref="B7" authorId="0">
      <text>
        <r>
          <rPr>
            <b/>
            <sz val="8"/>
            <rFont val="Tahoma"/>
            <family val="0"/>
          </rPr>
          <t>Auteur:</t>
        </r>
        <r>
          <rPr>
            <sz val="8"/>
            <rFont val="Tahoma"/>
            <family val="0"/>
          </rPr>
          <t xml:space="preserve">
pour répartir le coût de l'assurance entre utilisation perso et pro</t>
        </r>
      </text>
    </comment>
  </commentList>
</comments>
</file>

<file path=xl/sharedStrings.xml><?xml version="1.0" encoding="utf-8"?>
<sst xmlns="http://schemas.openxmlformats.org/spreadsheetml/2006/main" count="24" uniqueCount="24">
  <si>
    <t>Consommation d'essence L/100KM</t>
  </si>
  <si>
    <t>Prix diesel</t>
  </si>
  <si>
    <t>Prix /100KM</t>
  </si>
  <si>
    <t>Distance</t>
  </si>
  <si>
    <t>Coût essence</t>
  </si>
  <si>
    <t>Cout entretien vehicule</t>
  </si>
  <si>
    <t>parametrage</t>
  </si>
  <si>
    <t>calcul du cout</t>
  </si>
  <si>
    <t>cout entretien vehicule (/km)</t>
  </si>
  <si>
    <t>nombre de client / mois</t>
  </si>
  <si>
    <t>cout assurance voiture /mois</t>
  </si>
  <si>
    <t>cout assurance pro /mois</t>
  </si>
  <si>
    <t>cout assurance chomage / mois</t>
  </si>
  <si>
    <t>cout mutuelle /mois</t>
  </si>
  <si>
    <t>frais de communication /mois</t>
  </si>
  <si>
    <t>autres charges /mois</t>
  </si>
  <si>
    <t>salaire /mois</t>
  </si>
  <si>
    <t>ventilation charges indirectes</t>
  </si>
  <si>
    <t>prélèvements sociaux</t>
  </si>
  <si>
    <t>ventilation prelevements sociaux</t>
  </si>
  <si>
    <t>Salaire</t>
  </si>
  <si>
    <t>cout horaire</t>
  </si>
  <si>
    <t>Ca Mensuel a generer</t>
  </si>
  <si>
    <t>part utilisation de la voiture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</si>
</sst>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 textRotation="255"/>
    </xf>
    <xf numFmtId="0" fontId="0" fillId="0" borderId="0" xfId="0" applyAlignment="1">
      <alignment horizontal="center" vertical="center" textRotation="255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2">
      <selection activeCell="G15" sqref="G15"/>
    </sheetView>
  </sheetViews>
  <sheetFormatPr defaultColWidth="11.421875" defaultRowHeight="15"/>
  <cols>
    <col min="1" max="1" width="9.421875" style="0" bestFit="1" customWidth="1"/>
    <col min="2" max="2" width="34.140625" style="0" customWidth="1"/>
  </cols>
  <sheetData>
    <row r="1" spans="1:5" ht="17.25" customHeight="1">
      <c r="A1" s="2" t="s">
        <v>6</v>
      </c>
      <c r="B1" t="s">
        <v>0</v>
      </c>
      <c r="E1">
        <v>4.5</v>
      </c>
    </row>
    <row r="2" spans="1:5" ht="15">
      <c r="A2" s="2"/>
      <c r="B2" t="s">
        <v>1</v>
      </c>
      <c r="E2">
        <v>1.2</v>
      </c>
    </row>
    <row r="3" spans="1:5" ht="15">
      <c r="A3" s="2"/>
      <c r="B3" t="s">
        <v>2</v>
      </c>
      <c r="E3">
        <f>E2*E1</f>
        <v>5.3999999999999995</v>
      </c>
    </row>
    <row r="4" spans="1:5" ht="15">
      <c r="A4" s="2"/>
      <c r="B4" t="s">
        <v>8</v>
      </c>
      <c r="E4">
        <v>0.0104</v>
      </c>
    </row>
    <row r="5" spans="1:5" ht="15">
      <c r="A5" s="2"/>
      <c r="B5" t="s">
        <v>9</v>
      </c>
      <c r="E5">
        <v>40</v>
      </c>
    </row>
    <row r="6" spans="1:5" ht="15">
      <c r="A6" s="2"/>
      <c r="B6" t="s">
        <v>10</v>
      </c>
      <c r="E6">
        <v>80</v>
      </c>
    </row>
    <row r="7" spans="1:5" ht="15">
      <c r="A7" s="2"/>
      <c r="B7" t="s">
        <v>23</v>
      </c>
      <c r="E7" s="1">
        <v>0.3</v>
      </c>
    </row>
    <row r="8" spans="1:5" ht="15">
      <c r="A8" s="2"/>
      <c r="B8" t="s">
        <v>11</v>
      </c>
      <c r="E8">
        <v>30</v>
      </c>
    </row>
    <row r="9" spans="1:5" ht="15">
      <c r="A9" s="2"/>
      <c r="B9" t="s">
        <v>12</v>
      </c>
      <c r="E9">
        <v>30</v>
      </c>
    </row>
    <row r="10" spans="1:5" ht="15">
      <c r="A10" s="2"/>
      <c r="B10" t="s">
        <v>13</v>
      </c>
      <c r="E10">
        <v>30</v>
      </c>
    </row>
    <row r="11" spans="1:5" ht="15">
      <c r="A11" s="2"/>
      <c r="B11" t="s">
        <v>14</v>
      </c>
      <c r="E11">
        <v>50</v>
      </c>
    </row>
    <row r="12" spans="1:5" ht="15">
      <c r="A12" s="2"/>
      <c r="B12" t="s">
        <v>15</v>
      </c>
      <c r="E12">
        <v>10</v>
      </c>
    </row>
    <row r="13" spans="1:5" ht="15">
      <c r="A13" s="2"/>
      <c r="B13" t="s">
        <v>16</v>
      </c>
      <c r="E13">
        <v>1000</v>
      </c>
    </row>
    <row r="14" spans="1:5" ht="15">
      <c r="A14" s="2"/>
      <c r="B14" t="s">
        <v>18</v>
      </c>
      <c r="E14" s="1">
        <v>0.23</v>
      </c>
    </row>
    <row r="15" ht="15">
      <c r="E15" s="1"/>
    </row>
    <row r="16" spans="1:6" ht="23.25" customHeight="1">
      <c r="A16" s="3" t="s">
        <v>7</v>
      </c>
      <c r="B16" t="s">
        <v>3</v>
      </c>
      <c r="C16">
        <v>0</v>
      </c>
      <c r="D16">
        <v>10</v>
      </c>
      <c r="E16">
        <v>20</v>
      </c>
      <c r="F16">
        <v>30</v>
      </c>
    </row>
    <row r="17" spans="1:6" ht="15">
      <c r="A17" s="3"/>
      <c r="B17" t="s">
        <v>4</v>
      </c>
      <c r="C17">
        <f>C16*$E$3/100*2</f>
        <v>0</v>
      </c>
      <c r="D17">
        <f>D16*$E$3/100</f>
        <v>0.5399999999999999</v>
      </c>
      <c r="E17">
        <f>E16*$E$3/100</f>
        <v>1.0799999999999998</v>
      </c>
      <c r="F17">
        <f>F16*$E$3/100</f>
        <v>1.6199999999999997</v>
      </c>
    </row>
    <row r="18" spans="1:6" ht="15">
      <c r="A18" s="3"/>
      <c r="B18" t="s">
        <v>5</v>
      </c>
      <c r="C18">
        <f>$E$4*C16*2</f>
        <v>0</v>
      </c>
      <c r="D18">
        <f>$E$4*D16*2</f>
        <v>0.208</v>
      </c>
      <c r="E18">
        <f>$E$4*E16*2</f>
        <v>0.416</v>
      </c>
      <c r="F18">
        <f>$E$4*F16*2</f>
        <v>0.624</v>
      </c>
    </row>
    <row r="19" spans="1:6" ht="15">
      <c r="A19" s="3"/>
      <c r="B19" t="s">
        <v>17</v>
      </c>
      <c r="C19">
        <f>SUM(E8:E12)/$E$5</f>
        <v>3.75</v>
      </c>
      <c r="D19">
        <f>(SUM($E$8:$E$12)+$E$6*$E$7)/$E$5</f>
        <v>4.35</v>
      </c>
      <c r="E19">
        <f>(SUM($E$8:$E$12)+$E$6*$E$7)/$E$5</f>
        <v>4.35</v>
      </c>
      <c r="F19">
        <f>(SUM($E$8:$E$12)+$E$6*$E$7)/$E$5</f>
        <v>4.35</v>
      </c>
    </row>
    <row r="20" spans="1:6" ht="15">
      <c r="A20" s="3"/>
      <c r="B20" t="s">
        <v>19</v>
      </c>
      <c r="C20">
        <f>$E$13*$E$14/$E$5</f>
        <v>5.75</v>
      </c>
      <c r="D20">
        <f>$E$13*$E$14/$E$5</f>
        <v>5.75</v>
      </c>
      <c r="E20">
        <f>$E$13*$E$14/$E$5</f>
        <v>5.75</v>
      </c>
      <c r="F20">
        <f>$E$13*$E$14/$E$5</f>
        <v>5.75</v>
      </c>
    </row>
    <row r="21" spans="1:6" ht="15">
      <c r="A21" s="3"/>
      <c r="B21" t="s">
        <v>20</v>
      </c>
      <c r="C21">
        <f>$E$13/$E$5</f>
        <v>25</v>
      </c>
      <c r="D21">
        <f>$E$13/$E$5</f>
        <v>25</v>
      </c>
      <c r="E21">
        <f>$E$13/$E$5</f>
        <v>25</v>
      </c>
      <c r="F21">
        <f>$E$13/$E$5</f>
        <v>25</v>
      </c>
    </row>
    <row r="23" spans="2:6" ht="15">
      <c r="B23" t="s">
        <v>21</v>
      </c>
      <c r="C23">
        <f>SUM(C17:C21)</f>
        <v>34.5</v>
      </c>
      <c r="D23">
        <f>SUM(D17:D21)</f>
        <v>35.848</v>
      </c>
      <c r="E23">
        <f>SUM(E17:E21)</f>
        <v>36.596000000000004</v>
      </c>
      <c r="F23">
        <f>SUM(F17:F21)</f>
        <v>37.344</v>
      </c>
    </row>
    <row r="24" spans="2:6" ht="15">
      <c r="B24" t="s">
        <v>22</v>
      </c>
      <c r="C24">
        <f>C23*$E$5</f>
        <v>1380</v>
      </c>
      <c r="D24">
        <f>D23*$E$5</f>
        <v>1433.92</v>
      </c>
      <c r="E24">
        <f>E23*$E$5</f>
        <v>1463.8400000000001</v>
      </c>
      <c r="F24">
        <f>F23*$E$5</f>
        <v>1493.76</v>
      </c>
    </row>
  </sheetData>
  <sheetProtection/>
  <mergeCells count="2">
    <mergeCell ref="A1:A14"/>
    <mergeCell ref="A16:A2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2011-02-21T11:49:56Z</dcterms:modified>
  <cp:category/>
  <cp:version/>
  <cp:contentType/>
  <cp:contentStatus/>
</cp:coreProperties>
</file>